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3" sheetId="9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P16" i="9"/>
  <c r="P17"/>
  <c r="P18"/>
  <c r="P19"/>
  <c r="P20"/>
  <c r="P21"/>
  <c r="E8"/>
  <c r="E10"/>
  <c r="F8"/>
  <c r="F10"/>
  <c r="G8"/>
  <c r="G10" s="1"/>
  <c r="H8"/>
  <c r="H10" s="1"/>
  <c r="I8"/>
  <c r="I10" s="1"/>
  <c r="J8"/>
  <c r="J10" s="1"/>
  <c r="K8"/>
  <c r="K10" s="1"/>
  <c r="L8"/>
  <c r="L10" s="1"/>
  <c r="M8"/>
  <c r="M10" s="1"/>
  <c r="N8"/>
  <c r="N10" s="1"/>
  <c r="O8"/>
  <c r="O10" s="1"/>
  <c r="D8"/>
  <c r="D10" s="1"/>
  <c r="P15"/>
  <c r="P9"/>
  <c r="P7"/>
  <c r="P6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 s="1"/>
  <c r="C56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O22"/>
  <c r="D22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/>
  <c r="C27" i="5"/>
  <c r="D23"/>
  <c r="E23"/>
  <c r="D27"/>
  <c r="D28"/>
  <c r="F23"/>
  <c r="E27"/>
  <c r="G23"/>
  <c r="F27"/>
  <c r="E28"/>
  <c r="H23"/>
  <c r="G27"/>
  <c r="F28"/>
  <c r="I23"/>
  <c r="H27"/>
  <c r="G28"/>
  <c r="I27"/>
  <c r="J23"/>
  <c r="H28"/>
  <c r="I28"/>
  <c r="J27"/>
  <c r="J28"/>
  <c r="K23"/>
  <c r="L23"/>
  <c r="K27"/>
  <c r="K28"/>
  <c r="L27"/>
  <c r="L28"/>
  <c r="M23"/>
  <c r="M27"/>
  <c r="M28"/>
  <c r="N28"/>
  <c r="N23"/>
  <c r="N27"/>
  <c r="O27"/>
  <c r="P8" i="9" l="1"/>
  <c r="P10"/>
  <c r="P22"/>
  <c r="P24" l="1"/>
</calcChain>
</file>

<file path=xl/comments1.xml><?xml version="1.0" encoding="utf-8"?>
<comments xmlns="http://schemas.openxmlformats.org/spreadsheetml/2006/main">
  <authors>
    <author>1</author>
  </authors>
  <commentList>
    <comment ref="I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900 саженцы
</t>
        </r>
      </text>
    </comment>
  </commentList>
</comments>
</file>

<file path=xl/sharedStrings.xml><?xml version="1.0" encoding="utf-8"?>
<sst xmlns="http://schemas.openxmlformats.org/spreadsheetml/2006/main" count="381" uniqueCount="146">
  <si>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</si>
  <si>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</si>
  <si>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</si>
  <si>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</si>
  <si>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</si>
  <si>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</si>
  <si>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</si>
  <si>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</si>
  <si>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</si>
  <si>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</si>
  <si>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</si>
  <si>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</si>
  <si>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</si>
  <si>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</si>
  <si>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</si>
  <si>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</si>
  <si>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</si>
  <si>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</si>
  <si>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</si>
  <si>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</si>
  <si>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</si>
  <si>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</si>
  <si>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</si>
  <si>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</si>
  <si>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</si>
  <si>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</si>
  <si>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</si>
  <si>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</si>
  <si>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</si>
  <si>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</si>
  <si>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</si>
  <si>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</si>
  <si>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</si>
  <si>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</si>
  <si>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</si>
  <si>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</si>
  <si>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</si>
  <si>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</si>
  <si>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</si>
  <si>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</si>
  <si>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</si>
  <si>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</si>
  <si>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</si>
  <si>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</si>
  <si>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</si>
  <si>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</si>
  <si>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</si>
  <si>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</si>
  <si>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</si>
  <si>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</si>
  <si>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</si>
  <si>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</si>
  <si>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</si>
  <si>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</si>
  <si>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</si>
  <si>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</si>
  <si>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</si>
  <si>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</si>
  <si>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</si>
  <si>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</si>
  <si>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</si>
  <si>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</si>
  <si>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</si>
  <si>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</si>
  <si>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</si>
  <si>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</si>
  <si>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</si>
  <si>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</si>
  <si>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</si>
  <si>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</si>
  <si>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</si>
  <si>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</si>
  <si>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</si>
  <si>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</si>
  <si>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</si>
  <si>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</si>
  <si>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</si>
  <si>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</si>
  <si>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</si>
  <si>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</si>
  <si>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</si>
  <si>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</si>
  <si>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</si>
  <si>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</si>
  <si>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</si>
  <si>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</si>
  <si>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</si>
  <si>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</si>
  <si>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</si>
  <si>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</si>
  <si>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</si>
  <si>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</si>
  <si>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</si>
  <si>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</si>
  <si>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</si>
  <si>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</si>
  <si>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</si>
  <si>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</si>
  <si>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</si>
  <si>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</si>
  <si>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</si>
  <si>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</si>
  <si>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</si>
  <si>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</si>
  <si>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</si>
  <si>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</si>
  <si>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</si>
  <si>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</si>
  <si>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</si>
  <si>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</si>
  <si>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</si>
  <si>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</si>
  <si>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</si>
  <si>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</si>
  <si>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</si>
  <si>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</si>
  <si>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</si>
  <si>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</si>
  <si>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</si>
  <si>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</si>
  <si>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</si>
  <si>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</si>
  <si>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</si>
  <si>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</si>
  <si>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</si>
  <si>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>2</t>
  </si>
  <si>
    <t xml:space="preserve">итого </t>
  </si>
  <si>
    <t xml:space="preserve">                                            О затратах по предоставлению коммунальных услуг и эксплуатации жилого дома </t>
  </si>
  <si>
    <t>ноябрь</t>
  </si>
  <si>
    <t>Директор                                                                                    Логашева Т.В.</t>
  </si>
  <si>
    <t>уборка двора</t>
  </si>
  <si>
    <t>1.2</t>
  </si>
  <si>
    <t>всего начислено</t>
  </si>
  <si>
    <r>
      <rPr>
        <b/>
        <sz val="10"/>
        <rFont val="Arial"/>
        <family val="2"/>
        <charset val="204"/>
      </rPr>
      <t>ИТОГО</t>
    </r>
    <r>
      <rPr>
        <sz val="10"/>
        <rFont val="Arial"/>
        <family val="2"/>
        <charset val="204"/>
      </rPr>
      <t>(переплата/долг)</t>
    </r>
  </si>
  <si>
    <t>площадь по л/с=2864,6</t>
  </si>
  <si>
    <t>Тех.обслуживание</t>
  </si>
  <si>
    <t>Текущ. Ремонт (подряды)</t>
  </si>
  <si>
    <t>Уборка придом. тер-ии</t>
  </si>
  <si>
    <t>2.1</t>
  </si>
  <si>
    <t>долг 2010</t>
  </si>
  <si>
    <t>Дератизация</t>
  </si>
  <si>
    <t>Аварийная служба</t>
  </si>
  <si>
    <t>Приборы учета</t>
  </si>
  <si>
    <t xml:space="preserve">                                                № 60 по ул. Советская за 2011 год</t>
  </si>
  <si>
    <t>,</t>
  </si>
  <si>
    <t>Содержание общего имущ-ва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</si>
</sst>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49" fontId="1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6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/>
    </xf>
    <xf numFmtId="0" fontId="16" fillId="3" borderId="1" xfId="0" applyFont="1" applyFill="1" applyBorder="1"/>
    <xf numFmtId="1" fontId="3" fillId="3" borderId="1" xfId="0" applyNumberFormat="1" applyFont="1" applyFill="1" applyBorder="1"/>
    <xf numFmtId="1" fontId="16" fillId="3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/>
    <xf numFmtId="1" fontId="16" fillId="0" borderId="1" xfId="0" applyNumberFormat="1" applyFont="1" applyFill="1" applyBorder="1"/>
    <xf numFmtId="0" fontId="3" fillId="0" borderId="0" xfId="0" applyFont="1"/>
    <xf numFmtId="0" fontId="17" fillId="0" borderId="0" xfId="0" applyFont="1" applyFill="1" applyAlignment="1"/>
    <xf numFmtId="0" fontId="17" fillId="0" borderId="0" xfId="0" applyFont="1" applyFill="1"/>
    <xf numFmtId="1" fontId="16" fillId="3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/>
    <xf numFmtId="1" fontId="16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16" fillId="4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15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5" fillId="0" borderId="1" xfId="0" applyFont="1" applyFill="1" applyBorder="1"/>
    <xf numFmtId="1" fontId="15" fillId="3" borderId="1" xfId="0" applyNumberFormat="1" applyFont="1" applyFill="1" applyBorder="1"/>
    <xf numFmtId="0" fontId="1" fillId="0" borderId="1" xfId="0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84" t="s">
        <v>92</v>
      </c>
      <c r="C1" s="84"/>
      <c r="D1" s="84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84" t="s">
        <v>92</v>
      </c>
      <c r="C38" s="84"/>
      <c r="D38" s="84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85" t="s">
        <v>0</v>
      </c>
      <c r="B1" s="85"/>
      <c r="C1" s="85"/>
      <c r="D1" s="85"/>
      <c r="E1" s="85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3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3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3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3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3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3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3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3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3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3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3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3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3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3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3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3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3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3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3"/>
    </row>
    <row r="27" spans="1:7">
      <c r="A27" s="2"/>
      <c r="B27" s="3"/>
      <c r="C27" s="10"/>
      <c r="D27" s="10"/>
      <c r="E27" s="10"/>
      <c r="F27" s="10"/>
      <c r="G27" s="43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3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3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3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3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3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3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3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3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3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3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3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3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3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3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3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3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3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3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3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3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3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3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3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3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3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3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3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3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3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85" t="s">
        <v>0</v>
      </c>
      <c r="B1" s="85"/>
      <c r="C1" s="85"/>
      <c r="D1" s="85"/>
      <c r="E1" s="85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activeCell="S15" sqref="S15"/>
    </sheetView>
  </sheetViews>
  <sheetFormatPr defaultRowHeight="12.75"/>
  <cols>
    <col min="1" max="1" width="6" customWidth="1"/>
    <col min="2" max="2" width="30.42578125" customWidth="1"/>
    <col min="3" max="3" width="8.140625" customWidth="1"/>
    <col min="4" max="4" width="7.85546875" customWidth="1"/>
    <col min="5" max="6" width="6.7109375" customWidth="1"/>
    <col min="7" max="7" width="7.42578125" customWidth="1"/>
    <col min="8" max="8" width="6.28515625" customWidth="1"/>
    <col min="9" max="9" width="7.28515625" customWidth="1"/>
    <col min="10" max="10" width="6.140625" customWidth="1"/>
    <col min="11" max="11" width="6" customWidth="1"/>
    <col min="12" max="12" width="6.28515625" customWidth="1"/>
    <col min="13" max="13" width="6.7109375" customWidth="1"/>
    <col min="14" max="14" width="8.140625" customWidth="1"/>
    <col min="15" max="15" width="6.5703125" bestFit="1" customWidth="1"/>
    <col min="16" max="16" width="8" customWidth="1"/>
  </cols>
  <sheetData>
    <row r="1" spans="1:16" ht="15.75">
      <c r="A1" s="65" t="s">
        <v>127</v>
      </c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>
      <c r="A2" s="66"/>
      <c r="B2" s="65" t="s">
        <v>143</v>
      </c>
      <c r="C2" s="65"/>
      <c r="D2" s="65"/>
      <c r="E2" s="65"/>
      <c r="F2" s="66"/>
      <c r="G2" s="66"/>
      <c r="H2" s="66"/>
      <c r="I2" s="66"/>
      <c r="J2" s="66"/>
      <c r="K2" s="66" t="s">
        <v>134</v>
      </c>
      <c r="L2" s="66"/>
      <c r="M2" s="66"/>
      <c r="N2" s="66"/>
      <c r="O2" s="66"/>
      <c r="P2" s="66"/>
    </row>
    <row r="3" spans="1:16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25.5">
      <c r="A4" s="48"/>
      <c r="B4" s="48" t="s">
        <v>5</v>
      </c>
      <c r="C4" s="76" t="s">
        <v>139</v>
      </c>
      <c r="D4" s="49" t="s">
        <v>108</v>
      </c>
      <c r="E4" s="49" t="s">
        <v>31</v>
      </c>
      <c r="F4" s="49" t="s">
        <v>32</v>
      </c>
      <c r="G4" s="49" t="s">
        <v>33</v>
      </c>
      <c r="H4" s="49" t="s">
        <v>34</v>
      </c>
      <c r="I4" s="49" t="s">
        <v>35</v>
      </c>
      <c r="J4" s="49" t="s">
        <v>36</v>
      </c>
      <c r="K4" s="49" t="s">
        <v>37</v>
      </c>
      <c r="L4" s="49" t="s">
        <v>26</v>
      </c>
      <c r="M4" s="49" t="s">
        <v>27</v>
      </c>
      <c r="N4" s="49" t="s">
        <v>128</v>
      </c>
      <c r="O4" s="49" t="s">
        <v>107</v>
      </c>
      <c r="P4" s="48" t="s">
        <v>25</v>
      </c>
    </row>
    <row r="5" spans="1:16">
      <c r="A5" s="48" t="s">
        <v>1</v>
      </c>
      <c r="B5" s="55" t="s">
        <v>59</v>
      </c>
      <c r="C5" s="55">
        <v>187152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9"/>
      <c r="P5" s="38"/>
    </row>
    <row r="6" spans="1:16">
      <c r="A6" s="50" t="s">
        <v>43</v>
      </c>
      <c r="B6" s="52" t="s">
        <v>7</v>
      </c>
      <c r="C6" s="52"/>
      <c r="D6" s="68">
        <v>17116.27</v>
      </c>
      <c r="E6" s="68">
        <v>17116.27</v>
      </c>
      <c r="F6" s="68">
        <v>17116.27</v>
      </c>
      <c r="G6" s="68">
        <v>17116.27</v>
      </c>
      <c r="H6" s="68">
        <v>25216.2</v>
      </c>
      <c r="I6" s="68">
        <v>25089.9</v>
      </c>
      <c r="J6" s="68">
        <v>25153.06</v>
      </c>
      <c r="K6" s="68">
        <v>25153.05</v>
      </c>
      <c r="L6" s="69">
        <v>25153.05</v>
      </c>
      <c r="M6" s="69">
        <v>25153.05</v>
      </c>
      <c r="N6" s="68">
        <v>24803.05</v>
      </c>
      <c r="O6" s="68">
        <v>24935.81</v>
      </c>
      <c r="P6" s="63">
        <f>SUM(D6:O6)</f>
        <v>269122.24999999994</v>
      </c>
    </row>
    <row r="7" spans="1:16">
      <c r="A7" s="50" t="s">
        <v>131</v>
      </c>
      <c r="B7" s="78" t="s">
        <v>130</v>
      </c>
      <c r="C7" s="52"/>
      <c r="D7" s="68">
        <v>4202.7</v>
      </c>
      <c r="E7" s="68">
        <v>4202.7</v>
      </c>
      <c r="F7" s="68">
        <v>4202.7</v>
      </c>
      <c r="G7" s="68">
        <v>4202.7</v>
      </c>
      <c r="H7" s="68">
        <v>4202.7</v>
      </c>
      <c r="I7" s="68">
        <v>4202.7</v>
      </c>
      <c r="J7" s="68">
        <v>3389.23</v>
      </c>
      <c r="K7" s="68">
        <v>4202.7</v>
      </c>
      <c r="L7" s="69">
        <v>4202.7</v>
      </c>
      <c r="M7" s="69">
        <v>4202.7</v>
      </c>
      <c r="N7" s="68">
        <v>4202.7</v>
      </c>
      <c r="O7" s="68">
        <v>4203.8999999999996</v>
      </c>
      <c r="P7" s="63">
        <f>SUM(D7:O7)</f>
        <v>49620.12999999999</v>
      </c>
    </row>
    <row r="8" spans="1:16" ht="15">
      <c r="A8" s="50"/>
      <c r="B8" s="79" t="s">
        <v>132</v>
      </c>
      <c r="C8" s="52"/>
      <c r="D8" s="68">
        <f>SUM(D6:D7)</f>
        <v>21318.97</v>
      </c>
      <c r="E8" s="68">
        <f>SUM(E6:E7)</f>
        <v>21318.97</v>
      </c>
      <c r="F8" s="68">
        <f t="shared" ref="F8:O8" si="0">SUM(F6:F7)</f>
        <v>21318.97</v>
      </c>
      <c r="G8" s="68">
        <f t="shared" si="0"/>
        <v>21318.97</v>
      </c>
      <c r="H8" s="68">
        <f t="shared" si="0"/>
        <v>29418.9</v>
      </c>
      <c r="I8" s="68">
        <f t="shared" si="0"/>
        <v>29292.600000000002</v>
      </c>
      <c r="J8" s="68">
        <f t="shared" si="0"/>
        <v>28542.29</v>
      </c>
      <c r="K8" s="68">
        <f t="shared" si="0"/>
        <v>29355.75</v>
      </c>
      <c r="L8" s="68">
        <f t="shared" si="0"/>
        <v>29355.75</v>
      </c>
      <c r="M8" s="68">
        <f t="shared" si="0"/>
        <v>29355.75</v>
      </c>
      <c r="N8" s="68">
        <f t="shared" si="0"/>
        <v>29005.75</v>
      </c>
      <c r="O8" s="68">
        <f t="shared" si="0"/>
        <v>29139.71</v>
      </c>
      <c r="P8" s="63">
        <f>SUM(D8:O8)</f>
        <v>318742.38000000006</v>
      </c>
    </row>
    <row r="9" spans="1:16">
      <c r="A9" s="57"/>
      <c r="B9" s="80" t="s">
        <v>61</v>
      </c>
      <c r="C9" s="56"/>
      <c r="D9" s="60">
        <v>18721.8</v>
      </c>
      <c r="E9" s="60">
        <v>13679.72</v>
      </c>
      <c r="F9" s="60">
        <v>28988.14</v>
      </c>
      <c r="G9" s="82">
        <v>28885.82</v>
      </c>
      <c r="H9" s="60">
        <v>19882.25</v>
      </c>
      <c r="I9" s="67">
        <v>19499.669999999998</v>
      </c>
      <c r="J9" s="67">
        <v>35676.800000000003</v>
      </c>
      <c r="K9" s="67">
        <v>27532.06</v>
      </c>
      <c r="L9" s="67">
        <v>25900.12</v>
      </c>
      <c r="M9" s="67">
        <v>34811.699999999997</v>
      </c>
      <c r="N9" s="67">
        <v>40478.76</v>
      </c>
      <c r="O9" s="67">
        <v>30907.46</v>
      </c>
      <c r="P9" s="59">
        <f>SUM(D9:O9)</f>
        <v>324964.30000000005</v>
      </c>
    </row>
    <row r="10" spans="1:16">
      <c r="A10" s="50"/>
      <c r="B10" s="78" t="s">
        <v>133</v>
      </c>
      <c r="C10" s="63"/>
      <c r="D10" s="63">
        <f>D8-D9</f>
        <v>2597.1700000000019</v>
      </c>
      <c r="E10" s="63">
        <f>E8-E9</f>
        <v>7639.2500000000018</v>
      </c>
      <c r="F10" s="63">
        <f t="shared" ref="F10:O10" si="1">F8-F9</f>
        <v>-7669.1699999999983</v>
      </c>
      <c r="G10" s="63">
        <f t="shared" si="1"/>
        <v>-7566.8499999999985</v>
      </c>
      <c r="H10" s="63">
        <f t="shared" si="1"/>
        <v>9536.6500000000015</v>
      </c>
      <c r="I10" s="63">
        <f t="shared" si="1"/>
        <v>9792.9300000000039</v>
      </c>
      <c r="J10" s="63">
        <f t="shared" si="1"/>
        <v>-7134.510000000002</v>
      </c>
      <c r="K10" s="63">
        <f t="shared" si="1"/>
        <v>1823.6899999999987</v>
      </c>
      <c r="L10" s="63">
        <f t="shared" si="1"/>
        <v>3455.630000000001</v>
      </c>
      <c r="M10" s="63">
        <f t="shared" si="1"/>
        <v>-5455.9499999999971</v>
      </c>
      <c r="N10" s="63">
        <f t="shared" si="1"/>
        <v>-11473.010000000002</v>
      </c>
      <c r="O10" s="63">
        <f t="shared" si="1"/>
        <v>-1767.75</v>
      </c>
      <c r="P10" s="63">
        <f>SUM(D10:O10)</f>
        <v>-6221.9199999999892</v>
      </c>
    </row>
    <row r="11" spans="1:16">
      <c r="A11" s="50"/>
      <c r="B11" s="78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>
      <c r="A12" s="50" t="s">
        <v>125</v>
      </c>
      <c r="B12" s="55" t="s">
        <v>41</v>
      </c>
      <c r="C12" s="5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74"/>
      <c r="P12" s="39"/>
    </row>
    <row r="13" spans="1:16">
      <c r="A13" s="50"/>
      <c r="B13" s="78"/>
      <c r="C13" s="52"/>
      <c r="D13" s="67"/>
      <c r="E13" s="67"/>
      <c r="F13" s="67"/>
      <c r="G13" s="67"/>
      <c r="H13" s="67"/>
      <c r="I13" s="68"/>
      <c r="J13" s="68"/>
      <c r="K13" s="68"/>
      <c r="L13" s="68"/>
      <c r="M13" s="68"/>
      <c r="N13" s="68"/>
      <c r="O13" s="68"/>
      <c r="P13" s="39"/>
    </row>
    <row r="14" spans="1:16">
      <c r="A14" s="50" t="s">
        <v>138</v>
      </c>
      <c r="B14" s="55"/>
      <c r="C14" s="55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39"/>
    </row>
    <row r="15" spans="1:16">
      <c r="A15" s="57"/>
      <c r="B15" s="83" t="s">
        <v>145</v>
      </c>
      <c r="C15" s="58">
        <v>0.9</v>
      </c>
      <c r="D15" s="67">
        <v>3478.14</v>
      </c>
      <c r="E15" s="67">
        <v>3478.14</v>
      </c>
      <c r="F15" s="67">
        <v>3478.14</v>
      </c>
      <c r="G15" s="67">
        <v>3478.14</v>
      </c>
      <c r="H15" s="67">
        <v>3478.14</v>
      </c>
      <c r="I15" s="67">
        <v>3478.14</v>
      </c>
      <c r="J15" s="67">
        <v>3478.14</v>
      </c>
      <c r="K15" s="67">
        <v>3478.14</v>
      </c>
      <c r="L15" s="67">
        <v>3478.14</v>
      </c>
      <c r="M15" s="67">
        <v>3478.14</v>
      </c>
      <c r="N15" s="67">
        <v>3478.14</v>
      </c>
      <c r="O15" s="67">
        <v>3478.14</v>
      </c>
      <c r="P15" s="59">
        <f>SUM(D15:O15)</f>
        <v>41737.68</v>
      </c>
    </row>
    <row r="16" spans="1:16">
      <c r="A16" s="50"/>
      <c r="B16" s="81" t="s">
        <v>135</v>
      </c>
      <c r="C16" s="54">
        <v>0.6</v>
      </c>
      <c r="D16" s="69">
        <v>1718.76</v>
      </c>
      <c r="E16" s="69">
        <v>1718.76</v>
      </c>
      <c r="F16" s="69">
        <v>1718.76</v>
      </c>
      <c r="G16" s="69">
        <v>1718.76</v>
      </c>
      <c r="H16" s="69">
        <v>1718.76</v>
      </c>
      <c r="I16" s="69">
        <v>1718.76</v>
      </c>
      <c r="J16" s="69">
        <v>1718.76</v>
      </c>
      <c r="K16" s="69">
        <v>1718.76</v>
      </c>
      <c r="L16" s="69">
        <v>1718.76</v>
      </c>
      <c r="M16" s="69">
        <v>1718.76</v>
      </c>
      <c r="N16" s="69">
        <v>1718.76</v>
      </c>
      <c r="O16" s="69">
        <v>1718.76</v>
      </c>
      <c r="P16" s="59">
        <f t="shared" ref="P16:P21" si="2">SUM(D16:O16)</f>
        <v>20625.119999999995</v>
      </c>
    </row>
    <row r="17" spans="1:16">
      <c r="A17" s="50"/>
      <c r="B17" s="81" t="s">
        <v>141</v>
      </c>
      <c r="C17" s="54">
        <v>0.45</v>
      </c>
      <c r="D17" s="69">
        <v>1289.07</v>
      </c>
      <c r="E17" s="69">
        <v>1289.07</v>
      </c>
      <c r="F17" s="69">
        <v>1289.07</v>
      </c>
      <c r="G17" s="69">
        <v>1289.07</v>
      </c>
      <c r="H17" s="69">
        <v>1289.07</v>
      </c>
      <c r="I17" s="69">
        <v>1289.07</v>
      </c>
      <c r="J17" s="69">
        <v>1289.07</v>
      </c>
      <c r="K17" s="69">
        <v>1289.07</v>
      </c>
      <c r="L17" s="69">
        <v>1289.07</v>
      </c>
      <c r="M17" s="69">
        <v>1289.07</v>
      </c>
      <c r="N17" s="69">
        <v>1289.07</v>
      </c>
      <c r="O17" s="69">
        <v>1289.07</v>
      </c>
      <c r="P17" s="59">
        <f t="shared" si="2"/>
        <v>15468.839999999998</v>
      </c>
    </row>
    <row r="18" spans="1:16">
      <c r="A18" s="48"/>
      <c r="B18" s="81" t="s">
        <v>137</v>
      </c>
      <c r="C18" s="83" t="s">
        <v>144</v>
      </c>
      <c r="D18" s="69">
        <v>4202.7</v>
      </c>
      <c r="E18" s="69">
        <v>4202.7</v>
      </c>
      <c r="F18" s="69">
        <v>4202.7</v>
      </c>
      <c r="G18" s="69">
        <v>4202.7</v>
      </c>
      <c r="H18" s="69">
        <v>4202.7</v>
      </c>
      <c r="I18" s="69">
        <v>4202.7</v>
      </c>
      <c r="J18" s="69">
        <v>4202.7</v>
      </c>
      <c r="K18" s="69">
        <v>4202.7</v>
      </c>
      <c r="L18" s="69">
        <v>4202.7</v>
      </c>
      <c r="M18" s="69">
        <v>4202.7</v>
      </c>
      <c r="N18" s="69">
        <v>4202.7</v>
      </c>
      <c r="O18" s="69">
        <v>4202.7</v>
      </c>
      <c r="P18" s="59">
        <f t="shared" si="2"/>
        <v>50432.399999999987</v>
      </c>
    </row>
    <row r="19" spans="1:16">
      <c r="A19" s="48"/>
      <c r="B19" s="81" t="s">
        <v>140</v>
      </c>
      <c r="C19" s="54"/>
      <c r="D19" s="69">
        <v>0</v>
      </c>
      <c r="E19" s="69">
        <v>0</v>
      </c>
      <c r="F19" s="69">
        <v>0</v>
      </c>
      <c r="G19" s="69">
        <v>605.9</v>
      </c>
      <c r="H19" s="69">
        <v>0</v>
      </c>
      <c r="I19" s="69">
        <v>0</v>
      </c>
      <c r="J19" s="69">
        <v>830</v>
      </c>
      <c r="K19" s="69">
        <v>1694.36</v>
      </c>
      <c r="L19" s="69">
        <v>830</v>
      </c>
      <c r="M19" s="69">
        <v>0</v>
      </c>
      <c r="N19" s="69">
        <v>0</v>
      </c>
      <c r="O19" s="69">
        <v>0</v>
      </c>
      <c r="P19" s="59">
        <f t="shared" si="2"/>
        <v>3960.26</v>
      </c>
    </row>
    <row r="20" spans="1:16">
      <c r="A20" s="40"/>
      <c r="B20" s="81" t="s">
        <v>142</v>
      </c>
      <c r="C20" s="54"/>
      <c r="D20" s="69">
        <v>1500</v>
      </c>
      <c r="E20" s="69">
        <v>1500</v>
      </c>
      <c r="F20" s="69">
        <v>1500</v>
      </c>
      <c r="G20" s="69">
        <v>1500</v>
      </c>
      <c r="H20" s="69">
        <v>1500</v>
      </c>
      <c r="I20" s="69">
        <v>1500</v>
      </c>
      <c r="J20" s="69">
        <v>1500</v>
      </c>
      <c r="K20" s="69">
        <v>1500</v>
      </c>
      <c r="L20" s="69">
        <v>1500</v>
      </c>
      <c r="M20" s="69">
        <v>1500</v>
      </c>
      <c r="N20" s="69">
        <v>1500</v>
      </c>
      <c r="O20" s="69">
        <v>1500</v>
      </c>
      <c r="P20" s="59">
        <f t="shared" si="2"/>
        <v>18000</v>
      </c>
    </row>
    <row r="21" spans="1:16">
      <c r="A21" s="71" t="s">
        <v>13</v>
      </c>
      <c r="B21" s="72" t="s">
        <v>136</v>
      </c>
      <c r="C21" s="72"/>
      <c r="D21" s="73">
        <v>748.86</v>
      </c>
      <c r="E21" s="73">
        <v>34825.08</v>
      </c>
      <c r="F21" s="73">
        <v>0</v>
      </c>
      <c r="G21" s="73">
        <v>55957.440000000002</v>
      </c>
      <c r="H21" s="73">
        <v>9120</v>
      </c>
      <c r="I21" s="73">
        <v>900</v>
      </c>
      <c r="J21" s="73">
        <v>43886</v>
      </c>
      <c r="K21" s="73">
        <v>608</v>
      </c>
      <c r="L21" s="73">
        <v>0</v>
      </c>
      <c r="M21" s="73">
        <v>0</v>
      </c>
      <c r="N21" s="73">
        <v>33147.800000000003</v>
      </c>
      <c r="O21" s="73">
        <v>23483.7</v>
      </c>
      <c r="P21" s="59">
        <f t="shared" si="2"/>
        <v>202676.88</v>
      </c>
    </row>
    <row r="22" spans="1:16">
      <c r="A22" s="51"/>
      <c r="B22" s="54"/>
      <c r="C22" s="54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3">
        <f>SUM(P15:P21)</f>
        <v>352901.18</v>
      </c>
    </row>
    <row r="23" spans="1:16">
      <c r="A23" s="61"/>
      <c r="B23" s="56"/>
      <c r="C23" s="5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5"/>
      <c r="P23" s="60"/>
    </row>
    <row r="24" spans="1:16">
      <c r="A24" s="61"/>
      <c r="B24" s="62" t="s">
        <v>126</v>
      </c>
      <c r="C24" s="62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>
        <f>P8-C5-P22</f>
        <v>-221310.79999999993</v>
      </c>
    </row>
    <row r="26" spans="1:16">
      <c r="A26" s="64"/>
      <c r="B26" s="64" t="s">
        <v>129</v>
      </c>
      <c r="C26" s="64"/>
      <c r="D26" s="64"/>
      <c r="E26" s="64"/>
      <c r="F26" s="64"/>
      <c r="G26" s="64"/>
      <c r="J26" s="64"/>
      <c r="K26" s="64"/>
      <c r="L26" s="64"/>
      <c r="M26" s="64"/>
      <c r="N26" s="64"/>
      <c r="O26" s="64"/>
      <c r="P26" s="64"/>
    </row>
    <row r="28" spans="1:16">
      <c r="B28" s="77"/>
      <c r="C28" s="77"/>
    </row>
  </sheetData>
  <phoneticPr fontId="0" type="noConversion"/>
  <pageMargins left="0.51" right="0.25" top="1" bottom="1" header="0.5" footer="0.5"/>
  <pageSetup paperSize="9" orientation="landscape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2">
        <v>164630</v>
      </c>
    </row>
    <row r="146" spans="1:3">
      <c r="A146" s="6"/>
      <c r="B146" s="45" t="s">
        <v>23</v>
      </c>
      <c r="C146" s="46">
        <v>40033</v>
      </c>
    </row>
    <row r="147" spans="1:3">
      <c r="A147" s="6"/>
      <c r="B147" s="45" t="s">
        <v>50</v>
      </c>
      <c r="C147" s="46">
        <v>4602</v>
      </c>
    </row>
    <row r="148" spans="1:3">
      <c r="A148" s="6"/>
      <c r="B148" s="45" t="s">
        <v>49</v>
      </c>
      <c r="C148" s="46">
        <v>2286</v>
      </c>
    </row>
    <row r="149" spans="1:3">
      <c r="A149" s="6"/>
      <c r="B149" s="45" t="s">
        <v>24</v>
      </c>
      <c r="C149" s="46">
        <v>0</v>
      </c>
    </row>
    <row r="150" spans="1:3">
      <c r="A150" s="6"/>
      <c r="B150" s="45" t="s">
        <v>105</v>
      </c>
      <c r="C150" s="46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4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4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Лист3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2012-02-06T08:10:07Z</cp:lastPrinted>
  <dcterms:created xsi:type="dcterms:W3CDTF">1996-10-08T23:32:33Z</dcterms:created>
  <dcterms:modified xsi:type="dcterms:W3CDTF">2012-04-16T05:25:07Z</dcterms:modified>
</cp:coreProperties>
</file>